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130 Boards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<sst xmlns="http://schemas.openxmlformats.org/spreadsheetml/2006/main" count="87" uniqueCount="87">
  <si>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Description</t>
  </si>
  <si>
    <t>MCP602-I/P-ND</t>
  </si>
  <si>
    <t>Total</t>
  </si>
  <si>
    <t>Digikey (www.digikey.com)</t>
  </si>
  <si>
    <t>ULINE (www.uline.com)</t>
  </si>
  <si>
    <t>Part #</t>
  </si>
  <si>
    <t>unit price</t>
  </si>
  <si>
    <t>#/board</t>
  </si>
  <si>
    <t>Jameco  (www.jameco.com)</t>
  </si>
  <si>
    <t>1k resistor</t>
  </si>
  <si>
    <t>22pF Capacitor</t>
  </si>
  <si>
    <t>Conductive Anti-Static Foam (3" x 4" section / kit)</t>
  </si>
  <si>
    <t>Adhesive Rubber Feet (4/100 per kit)</t>
  </si>
  <si>
    <t>5k Potentiometer</t>
  </si>
  <si>
    <t>MCP 602 Dual Op Amp</t>
  </si>
  <si>
    <t>PICEVB_v19.zip</t>
  </si>
  <si>
    <t>PIC Evaluation Board</t>
  </si>
  <si>
    <t>S-159</t>
  </si>
  <si>
    <t>9 x 6 1/2 x 2 3/4" White Literature Mailers</t>
  </si>
  <si>
    <t>MCP4921-E/P-ND</t>
  </si>
  <si>
    <t>IC DAC 12BIT SNGL W/SPI 8DIP</t>
  </si>
  <si>
    <t>40-pin socket</t>
  </si>
  <si>
    <t>PIC18F4620-I/P-ND</t>
  </si>
  <si>
    <t>PIC18F4620</t>
  </si>
  <si>
    <t>Total/100</t>
  </si>
  <si>
    <t>Number of Boards</t>
  </si>
  <si>
    <t>CTX919-ND</t>
  </si>
  <si>
    <t>10MHz Xtal</t>
  </si>
  <si>
    <t>P3C3502-ND</t>
  </si>
  <si>
    <t>Ebay</t>
  </si>
  <si>
    <t>47uf Capacitor</t>
  </si>
  <si>
    <t>100 Ohm resistor (bag of 100)</t>
  </si>
  <si>
    <t>http://www.ebay.com/itm/500-Shunt-Mini-Jumper-Shorting-Block-0-1-2-54mm-1025K-/291075703105?hash=item43c576c141:m:mP9X6iGXqieUX50YKzsvpLw</t>
  </si>
  <si>
    <t>Marlin P Jones (www.mpja.com)</t>
  </si>
  <si>
    <t>Price of Parts</t>
  </si>
  <si>
    <t>Shipping</t>
  </si>
  <si>
    <t>Average Price per Board</t>
  </si>
  <si>
    <t>https://www.ebay.com/itm/100PCS-2x8-16Pin-2-54mm-Double-Row-Female-Straight-Header-Pitch-Socket-Pin-Strip/200962202038?hash=item2eca47d9b6:g:tZwAAOSwpeFa3q9l</t>
  </si>
  <si>
    <t>https://www.ebay.com/itm/50Pcs-2-54mm-Pitch-1x16-Pin-16-Pin-Female-Single-Row-Straight-Header-Strip/182205501523?hash=item2a6c4b5053:g:pRIAAOSw~l1Z9ZHa</t>
  </si>
  <si>
    <t>https://www.ebay.com/itm/100PCS-2-54MM-Pitch-6Pin-1x6-Pin-Single-Row-Socket-Female-Header-Connector/322909316649?hash=item4b2ee52629:g:N2sAAOSwC-taHW-T</t>
  </si>
  <si>
    <t>https://www.ebay.com/itm/100PCS-Photo-Light-Sensitive-Resistor-Photoresistor-Optoresistor-5mm-GL5528/401534173516?hash=item5d7d4d414c:g:dTkAAOSw6rda8D~h</t>
  </si>
  <si>
    <t>https://www.ebay.com/itm/1-2-5PCS-WS2812-WS-2811-5050-RGB-LED-Lamp-Panel-Module-5V-8-Bit-Rainbow-LED/311988933491?hash=item48a3fd5373:m:mcP6VQfV2b8QDZp2NXTWa5A</t>
  </si>
  <si>
    <t>33056 SP</t>
  </si>
  <si>
    <t>3W 8-Ohm speaker</t>
  </si>
  <si>
    <t>https://www.ebay.com/itm/16X2-1602LCD-Blue-Yellow-HD44780-Character-Display-Module-5V-for-Arduino/182723001237?hash=item2a8b23bb95:m:mLKfB9cKobTfoeiuRzByfFA</t>
  </si>
  <si>
    <t>Breadboard (qty 100)</t>
  </si>
  <si>
    <t>10k thermistor (qty 100)</t>
  </si>
  <si>
    <t>LDR Sensor (qty 100)</t>
  </si>
  <si>
    <t>LED (qty 3200)</t>
  </si>
  <si>
    <t>USB Mini Type B Cable (qty 100)</t>
  </si>
  <si>
    <t>5k trim pot</t>
  </si>
  <si>
    <t>https://www.ebay.com/itm/2pcs-New-3-x-4-12-Key-Matrix-Membrane-Switch-Keypad-Keyboard/201414989836?hash=item2ee544d80c:g:NfoAAOxyPKNTl8UE</t>
  </si>
  <si>
    <t>Range Sensor (qty 6)</t>
  </si>
  <si>
    <t>h-bridge (qty 1)</t>
  </si>
  <si>
    <t>3x4 mini keypad (qty 1)</t>
  </si>
  <si>
    <t>5mm tac switch (qty 1000)</t>
  </si>
  <si>
    <t>6x1 header (qty 100)</t>
  </si>
  <si>
    <t>8x2 header (qty 100)</t>
  </si>
  <si>
    <t>16x2 LCD - yellow (qty 1)</t>
  </si>
  <si>
    <t>1x16 header (qty 50)</t>
  </si>
  <si>
    <t>qty</t>
  </si>
  <si>
    <t>total</t>
  </si>
  <si>
    <t>https://www.ebay.com/itm/QTY-100-2-2K-Ohm-10-PIN-SIP-RESISTOR-NETWORKS-BUSSED-CSC10A01-222G-DALE/121547526664?hash=item1c4ccc1208:g:hqcAAOSwa39UvGP9</t>
  </si>
  <si>
    <t>0.1" shorting junt (qty 500)</t>
  </si>
  <si>
    <t>https://www.ebay.com/itm/0402-0603-0805-1206-1210-3528-5050-SMD-SMT-LED-Diodes-White-Red-Blue-Light-Bulb/383101301756?_trkparms=ispr%3D1&amp;hash=item59329df3fc:m:mwc5cnzl1NjEqgtQlj56h8w&amp;enc=AQAEAAACYIQvEcHUrT7nmUC3yY5qbPyaBN1nJEDYW8MyypsJPgXKpYSzz9%2FsG0TJDO4uQ4aUXDG1ozdNzSJRH3PXn6wHFY0hf1w7w5uG9tK4UN%2BM%2BbPZxYh%2BbHZgGWsie5DL2IXNxn2am0EgvMjDH4u19tVIRRdTJr9O%2FNo8g5lkNDka7%2BbC%2FdIVPaguE%2FriesO4xpQOeqqD9BCfvDN9q%2Bd3w9Aq%2BRAY3pQr6zvSdt%2BOlq3UxPXAK0Bq2u%2B3uvv0WjuLd4oWv2aO%2Fmplpeqpf1L46GR5Vt0vIH7cHxihe3hX%2Bta%2Ffb8GOpBVEaKiTkRiPnGIss%2BWpAmcRfNZvQq5lrMwq44h0K9hH1PhL3%2BgMP8eLrEuqes5ZpAA2Z1kIgf%2BQ6Me0W6Db%2F%2B9QyHFfOveNoQ6ZOyAQ33GJYFcgNpxftjgVD35tfEBCoA3%2Bl9YL3xWANbzNwuTqjBJwT%2B06KiE4YolQyP2ATVP1cC6s3%2Bk2NOsmyLZ1drXmQrr%2FDc%2BkktwpvMKGAnCSIs5QItOaBoPTlw2qPnzDHunbfl8hYu6XJzeaj%2F3FDz7JhBIp5NmXxrfYoLMwbHhft2arfDdlKopbq8xPkuO0Z%2FRUeEaeWUa5dkAInchAzS8j3UnjlXvzyjnP%2BU67Jw71pHhfCEdmIkaBZtr8Az1IAKj1QPBpHltrWqxk4cTbsm8EXKKg3vTlw1YfkYzLNUh4tCLaTRgQKoZyUhVodbPBMV4LOIrUSkur6Vgv08dh8T7JcS3bEHjWMjsvWiTCimRUAotJ04im%2BS76RC6ZLZHWKTLzL7dc3hedkq4XzTOSkyW&amp;checksum=383101301756409a32eea70a435a81f2ba6bb1b3c4a6</t>
  </si>
  <si>
    <t>https://www.ebay.com/itm/NEW-USB-6FT-A-Male-to-Mini-B-Male-Printer-Camera-Cable-Cord-U2A1-2MBLK-HOT/311989250872?epid=1947135865&amp;hash=item48a4022b38:g:SBoAAOSwu4BV6Ivn</t>
  </si>
  <si>
    <t>Neopixel:  1x8 strip (qty 5)</t>
  </si>
  <si>
    <t>https://www.ebay.com/itm/FT232RL-3-3V-5-5V-FTDI-USB-to-TTL-Serial-Adapter-Module-for-Arduino-Mini-Port/381374421597?hash=item58cbafda5d:g:jk8AAOSwrklVMjIp</t>
  </si>
  <si>
    <t>Stepper Motor (qty 60)</t>
  </si>
  <si>
    <t xml:space="preserve">FTDI 232 </t>
  </si>
  <si>
    <t>JLCPCB</t>
  </si>
  <si>
    <t>https://jlcpcb.com/</t>
  </si>
  <si>
    <t>Total Cost of Boards</t>
  </si>
  <si>
    <t>40x1 header</t>
  </si>
  <si>
    <t>https://www.ebay.com/itm/New-L298N-DC-Stepper-Motor-Driver-Module-Dual-H-Bridge-Control-Board-for-Arduino/191674305541?hash=item2ca0adcc05:g:Jb0AAOSwESNZ7v2s</t>
  </si>
  <si>
    <t>https://www.ebay.com/itm/10Pcs-Ultrasonic-Module-HC-SR04-Distance-Measuring-Transducer-Sensor-for-Arduino/302216951695?_trkparms=ispr%3D1&amp;hash=item465d88b78f:g:9TwAAOSwopRYmDrM&amp;amdata=enc%3AAQAFAAACkBaobrjLl8XobRIiIML1V4Imu%252Fn%252BzU5L90Z278x5ickkpFtSR0CGv%252Bh98r8Yb9quS3cHnPgiQsbcX8JlK2ZaLsD9OpvVLW9B4Uvb3x4axf1YQA6YNME1%252FJeFFeEHqvhYWmPmUhsdhzKG00zOXuZulFCEpLFDSOZG2TwPFNTUKbBGnubjBhex5xbOKu0lVjD4bZT2O9mFN6WgjToCVuYGdOBZNrKKnLJB1cHRdcMvW8Fxmfqizvk%252Fv8QvTAwCFTrTsed%252BLdccqYVVJpGa9ORjsbd0H6ATsPKQxe4WwA4hJ5FZhtqqBEDSKAQMAv0GauMip%252FEbIWn9UPudVdeVGU2TaxDHpLbrd9Six1GPrbNOdleR4mSwvz6Zkvs92AuKPX6naa0kiWz3gY%252B9gTynhJ8eJJXi1SRmPqbxgY0uRILa5lJkNQsueu26GpKskaMcgeWVrEhYZeX%252FcSRXVEZVrIucPJphSxq7ak51bNxj44WIChlfw2X0AAmNTxfM%252BJJXJARXwlJLdZvqW3Vbcmog%252FG1JZRG7vXkBXhVTvYPECiI6x0BivDG%252FuG4tLW9TQ3kx8yAHviYPnwRGeegDh7KxoF5aw4ltpCPF76tgBubIcaRO6kj0sGPYKhJcSar3Wny2441ka9G5sXuXnJS2iI23oYTQPDQ8YmOUUKd7PQTwf02feLZFCKdmH6GsNghz3k7ffN13%252FDbvOEeQt8uh310vGcRpIrhiOtqIox4hOZZFo6hTr8gBJtuGAkucVCUS%252B4P%252FSJOoPS7p%252FW2eJlcZGUUCfVIB42JcBd2yhsOOrgVpGIgOQ%252Fq3SWCeFRasyjKemVXpFvwQ2fG5Mth729D3LM76kf%252BCww%252FkcR%252F8ampV%252FlSoCpf%252FIQm9%7Ccksum%3A3022169516956c845fef930844ad9fe33e60483f86ff%7Campid%3APL_CLK%7Cclp%3A2334524</t>
  </si>
  <si>
    <t>https://www.ebay.com/itm/100Pcs-6x6x5mm-PCB-Momentary-Tactile-Tact-Push-Button-Switch-4-Pin-DIP-Micro/224231247428?_trkparms=ispr%3D1&amp;hash=item3435394e44:g:SeoAAOSwT7Jf3WUh&amp;amdata=enc%3AAQAFAAACkBaobrjLl8XobRIiIML1V4Imu%252Fn%252BzU5L90Z278x5ickkgCVySCgrNFPU8Iu85TabMFf0SGHjwP6mNukPhr2is7cS%252B523CUeAq3n2MbnWxPjdYS9Jp%252BPxTeir44OarQ4tcoWt4hlZhwetdiaVGhDqzKoZo%252FIhlNNVDQ4kHUgI8MuMEdgTUoDpUvIpMjEZzmKk8%252FpNMS5x%252B0umYtY%252BIMqd5XwVjog3sszP0%252BDAuf892Y%252Fe0DSsGc0%252FR2N%252FSg1XIidTAnZuafnQxt%252BZ82bnqOjEQFpZ2zDcUoJzy15wCToE6D4M2MCn7jO1jf5mqnp%252BiOgzMTUmfWURYkP0NbhKgLy1bVxeJ%252Fn07jzX1yjGRep8mEwIEKKbgSRybhln8bNRkI01vmw1388d1jvK%252FjqzVjs%252BUxRzyUN6F%252FbTPLpaSkiZssvLYoqBivkdQMj10xgLMGf4SV5Y7al3o3D3Bg0ljgVF6Ai45RXHTTi%252F%252BXBSeY65ErjGJGCMwyN7xBGhkjoMyhvst2GWm6Tea7p%252BbUCdCMfWPtnxJdtN%252Fj42IHd35CVlaUJX8RvnRsBBqOiZHPqg6GD1gChYGfDeYExiJYL7lvIOiLcLpQ5fz%252F4a%252FGAM9H57EiMKpwp7lRB%252BA9nSD7%252FVQJktml5LJjLamK9IdQt4uTmJ4FDK7gyDoKi9nNo066aOBfx6vyq7JuIJa9d6Avm%252BInNneExDLjRb0mGxdLcfiXG3g24ylS97HeUWey0NLv%252FVIRPqIZLY4CqeAz5u3vmIyVInKx4K4VJmOhjoLSqW5vgjQaAk%252FbJeBu4aMvg2neA5j4oqUUwvNb6ifvIxei5CVc6Z2D9l4vdUAJjGlNvi2KPNgMBArKuzbE2N73mDLM5MvYwc%7Ccksum%3A22423124742878e48ccebdb94f2ea59e589f39b991c1%7Campid%3APL_CLK%7Cclp%3A2334524</t>
  </si>
  <si>
    <t>https://www.ebay.com/itm/MB-102-Solderless-Breadboard-Protoboard-830-Tie-Points-2-buses-Test-Circuit/183137833699?hash=item2aa3dd92e3:g:yNUAAOSwomJasQYN&amp;var=692394013452</t>
  </si>
  <si>
    <t>https://www.ebay.com/itm/40-Pin-Male-Header-0-1-2-54mm-Breadboard-PCB-Strip-Connectors-10-25-50-100Pcs/192706747569?_trkparms=ispr%3D1&amp;hash=item2cde379cb1:g:oWwAAOSwxG9b2FFz&amp;amdata=enc%3AAQAFAAACcBaobrjLl8XobRIiIML1V4Imu%252Fn%252BzU5L90Z278x5ickkfKe2vUidqHRg3XM2X2xOVPUGbjV79c8th%252BRyG1BREELh5LHeDtUjJX6VHgv9bwb1SpBupAIojZyLoiaW835MQ77ygyvYXQfwnJv5uA6aX6AJjPqzenY5LKLjztLcCJn6WCUlgFde3jNhtCwgT86y%252F8dpGezLnYc5Sk%252BjATLy%252BzCQ87u2mGJ5gwg87qi1nJKE%252Fs%252FSDLpEpW2XFLtik7RxdOzQJWcK441PWpJuukxTNbp47TEFB1I5xjlvXu6fxdz%252BNognsqhSeXVTGLYi2R7Fp46iu2Frk7ms8F8oKALmpCBWs236gxk40%252FBT3%252FbrgfhXS7soNwdfKY7o7T%252FzffuCyn9RrZtUZuxlPvOipF5WOkpTShDjt2dwPoINxx5gen88nKSBha9LnrYR%252BbS49dFC4fcRSzjmoj6HkHGJ25qygbvRfyQ%252FowUqpNe0Co7b9OAfmV0smr8q3uYSErbtCtO4tFjV1uicTNewt5Uasc%252FHGaBvoylA8ffq%252BGJsI9VzkE631qFbQ9TzM9VhMMOExZwFfsmiZHmV8l1goMUGT8Naa7kjD2jxUQfXs0KmuFYN9i6fkDlnRhLYksHy8fRVe4VvvUIQUYzA5TEm7X2fsTRkuZjCsyj%252B6ejswQJIRlZsNVWymnXPt96x51lRWZG8YrYRBWydy6xGFt29hg1QS%252BfNqcbfs%252BM%252Fh3O7cfhJa5BGFxjAAJM%252B5OTy5JjwCKWvPEI68tseBmQY1zu42ZEC1EdfKeRsSMdHN7ZWbe5B2Y8pFMA0hwtvHMml%252BSf3LwC5VKL4pA%253D%253D%7Ccksum%3A192706747569f39f0d5529f242f6a437d694706f555d%7Campid%3APL_CLK%7Cclp%3A2334524</t>
  </si>
  <si>
    <t>https://www.ebay.com/itm/60-PCS-Minebea-NEMA-17-Stepper-Motors-w-Wire-for-3D-Printer-CNC-Reprap/332615696806?epid=1174280148&amp;hash=item4d7170c1a6:g:pZUAAOSwuWJay5ld</t>
  </si>
  <si>
    <t>https://www.ebay.com/itm/50pcs-New-NTC-MF52-103-3435-10K-ohm-5-Thermistor-Temperature-Sensor/281763145295?_trkparms=aid%3D1110006%26algo%3DHOMESPLICE.SIM%26ao%3D1%26asc%3D20201210111314%26meid%3D5bb96d70d5ce407f86cb146e6a0bc43e%26pid%3D101195%26rk%3D4%26rkt%3D12%26mehot%3Dpf%26sd%3D323520044674%26itm%3D281763145295%26pmt%3D1%26noa%3D0%26pg%3D2047675%26algv%3DSimplAMLv9PairwiseUnbiasedWeb&amp;_trksid=p2047675.c101195.m1851</t>
  </si>
  <si>
    <t>https://www.ebay.com/itm/100-PCS-Resistor-Network-A09-104G-SIP-9-A09-104-100K-ohm-9-pin-Bus/121997874029?epid=1756134822&amp;hash=item1c67a3d36d:g:JO4AAOxyLchRvbUV</t>
  </si>
  <si>
    <t>100k x 9 resistor array</t>
  </si>
  <si>
    <t>2.2k x 9 resistor array (qty 100)</t>
  </si>
  <si>
    <t>https://www.ebay.com/itm/140pcs-Solderless-Breadboard-Jumper-Cable-Wire-Kit-Box-DIY-Shield-For-Arduino/381374867190?hash=item58cbb6a6f6:g:BpEAAOSwcu5UPSd7</t>
  </si>
  <si>
    <t>Jumper Wires</t>
  </si>
  <si>
    <t>Date:  5/26/20201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</si>
</sst>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4" fontId="0" fillId="33" borderId="10" xfId="44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4" fontId="0" fillId="34" borderId="10" xfId="44" applyFont="1" applyFill="1" applyBorder="1" applyAlignment="1">
      <alignment horizontal="left"/>
    </xf>
    <xf numFmtId="44" fontId="0" fillId="33" borderId="10" xfId="44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0" fillId="33" borderId="10" xfId="44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0" fillId="34" borderId="10" xfId="44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44" fontId="4" fillId="33" borderId="10" xfId="44" applyFont="1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69" fontId="5" fillId="0" borderId="0" xfId="42" applyNumberFormat="1" applyFont="1" applyAlignment="1">
      <alignment/>
    </xf>
    <xf numFmtId="0" fontId="5" fillId="0" borderId="0" xfId="0" applyFont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1" fillId="0" borderId="0" xfId="53" applyAlignment="1" applyProtection="1">
      <alignment/>
      <protection/>
    </xf>
    <xf numFmtId="44" fontId="4" fillId="33" borderId="11" xfId="44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44" fontId="0" fillId="33" borderId="11" xfId="44" applyFont="1" applyFill="1" applyBorder="1" applyAlignment="1">
      <alignment horizontal="left"/>
    </xf>
    <xf numFmtId="44" fontId="0" fillId="33" borderId="11" xfId="44" applyNumberFormat="1" applyFont="1" applyFill="1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tabSelected="1"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34.57421875" style="0" customWidth="1"/>
    <col min="2" max="2" width="45.421875" style="0" customWidth="1"/>
    <col min="3" max="3" width="10.140625" style="0" customWidth="1"/>
    <col min="4" max="4" width="8.28125" style="0" customWidth="1"/>
    <col min="5" max="5" width="9.28125" style="0" customWidth="1"/>
    <col min="6" max="6" width="14.28125" style="0" customWidth="1"/>
  </cols>
  <sheetData>
    <row r="2" spans="1:6" ht="15.75">
      <c r="A2" s="34" t="s">
        <v>25</v>
      </c>
      <c r="B2" s="34"/>
      <c r="C2" s="34">
        <v>100</v>
      </c>
      <c r="D2" s="35"/>
      <c r="E2" s="36"/>
      <c r="F2" s="33"/>
    </row>
    <row r="3" spans="1:6" ht="15.75">
      <c r="A3" s="34" t="s">
        <v>34</v>
      </c>
      <c r="B3" s="34"/>
      <c r="C3" s="34"/>
      <c r="D3" s="35"/>
      <c r="E3" s="36"/>
      <c r="F3" s="20">
        <f>SUM(F11:F190)</f>
        <v>3648.3100000000004</v>
      </c>
    </row>
    <row r="4" spans="1:6" ht="15.75">
      <c r="A4" s="34" t="s">
        <v>35</v>
      </c>
      <c r="B4" s="34"/>
      <c r="C4" s="36"/>
      <c r="D4" s="36"/>
      <c r="E4" s="36"/>
      <c r="F4" s="20">
        <v>350</v>
      </c>
    </row>
    <row r="5" spans="1:6" ht="15.75">
      <c r="A5" s="34" t="s">
        <v>72</v>
      </c>
      <c r="B5" s="34"/>
      <c r="C5" s="36"/>
      <c r="D5" s="36"/>
      <c r="E5" s="36"/>
      <c r="F5" s="20">
        <f>SUM(F3:F4)</f>
        <v>3998.3100000000004</v>
      </c>
    </row>
    <row r="6" spans="1:6" ht="20.25">
      <c r="A6" s="3" t="s">
        <v>36</v>
      </c>
      <c r="B6" s="3"/>
      <c r="F6" s="20">
        <f>F5/C2</f>
        <v>39.98310000000001</v>
      </c>
    </row>
    <row r="7" spans="1:7" ht="20.25">
      <c r="A7" s="3"/>
      <c r="B7" s="3"/>
      <c r="F7" s="4"/>
      <c r="G7" s="24"/>
    </row>
    <row r="8" spans="1:6" ht="20.25">
      <c r="A8" s="3" t="s">
        <v>86</v>
      </c>
      <c r="B8" s="3"/>
      <c r="F8" s="4"/>
    </row>
    <row r="9" spans="1:6" ht="12.75">
      <c r="A9" s="1" t="s">
        <v>5</v>
      </c>
      <c r="B9" s="1" t="s">
        <v>0</v>
      </c>
      <c r="C9" s="1" t="s">
        <v>6</v>
      </c>
      <c r="D9" s="14" t="s">
        <v>7</v>
      </c>
      <c r="E9" s="14" t="s">
        <v>2</v>
      </c>
      <c r="F9" s="1" t="s">
        <v>24</v>
      </c>
    </row>
    <row r="10" spans="1:6" ht="18">
      <c r="A10" s="8" t="s">
        <v>8</v>
      </c>
      <c r="B10" s="9"/>
      <c r="C10" s="9"/>
      <c r="D10" s="15"/>
      <c r="E10" s="15"/>
      <c r="F10" s="9"/>
    </row>
    <row r="11" spans="1:6" ht="12.75">
      <c r="A11" s="45">
        <v>112311</v>
      </c>
      <c r="B11" s="45" t="s">
        <v>21</v>
      </c>
      <c r="C11" s="23">
        <v>0.25</v>
      </c>
      <c r="D11" s="32">
        <v>1</v>
      </c>
      <c r="E11" s="32">
        <f>$C$2*D11</f>
        <v>100</v>
      </c>
      <c r="F11" s="23">
        <f>C11*E11</f>
        <v>25</v>
      </c>
    </row>
    <row r="12" spans="1:6" ht="12.75">
      <c r="A12" s="45">
        <v>690620</v>
      </c>
      <c r="B12" s="45" t="s">
        <v>31</v>
      </c>
      <c r="C12" s="23">
        <v>0.0179</v>
      </c>
      <c r="D12" s="32">
        <v>1</v>
      </c>
      <c r="E12" s="32">
        <f>$C$2*D12</f>
        <v>100</v>
      </c>
      <c r="F12" s="23">
        <v>4</v>
      </c>
    </row>
    <row r="13" spans="1:6" ht="12.75">
      <c r="A13" s="45">
        <v>690865</v>
      </c>
      <c r="B13" s="45" t="s">
        <v>9</v>
      </c>
      <c r="C13" s="23">
        <v>0.011</v>
      </c>
      <c r="D13" s="32">
        <v>11</v>
      </c>
      <c r="E13" s="32">
        <f>$C$2*D13</f>
        <v>1100</v>
      </c>
      <c r="F13" s="23">
        <f aca="true" t="shared" si="0" ref="F13:F18">C13*E13</f>
        <v>12.1</v>
      </c>
    </row>
    <row r="14" spans="1:6" ht="12.75">
      <c r="A14" s="45">
        <v>198952</v>
      </c>
      <c r="B14" s="45" t="s">
        <v>30</v>
      </c>
      <c r="C14" s="23">
        <v>0.25</v>
      </c>
      <c r="D14" s="32">
        <v>1</v>
      </c>
      <c r="E14" s="32">
        <f>$C$2*D14</f>
        <v>100</v>
      </c>
      <c r="F14" s="23">
        <f t="shared" si="0"/>
        <v>25</v>
      </c>
    </row>
    <row r="15" spans="1:6" ht="12.75">
      <c r="A15" s="45">
        <v>15405</v>
      </c>
      <c r="B15" s="45" t="s">
        <v>10</v>
      </c>
      <c r="C15" s="23">
        <v>0.08</v>
      </c>
      <c r="D15" s="32">
        <v>2</v>
      </c>
      <c r="E15" s="32">
        <f>$C$2*D15</f>
        <v>200</v>
      </c>
      <c r="F15" s="23">
        <f t="shared" si="0"/>
        <v>16</v>
      </c>
    </row>
    <row r="16" spans="1:6" ht="12.75">
      <c r="A16" s="45">
        <v>13864</v>
      </c>
      <c r="B16" s="45" t="s">
        <v>11</v>
      </c>
      <c r="C16" s="10">
        <v>11.95</v>
      </c>
      <c r="D16" s="15">
        <f>1/20</f>
        <v>0.05</v>
      </c>
      <c r="E16" s="15">
        <v>4</v>
      </c>
      <c r="F16" s="10">
        <f t="shared" si="0"/>
        <v>47.8</v>
      </c>
    </row>
    <row r="17" spans="1:6" ht="12.75">
      <c r="A17" s="45">
        <v>142682</v>
      </c>
      <c r="B17" s="45" t="s">
        <v>12</v>
      </c>
      <c r="C17" s="10">
        <v>10.95</v>
      </c>
      <c r="D17" s="15">
        <f>1/20</f>
        <v>0.05</v>
      </c>
      <c r="E17" s="15">
        <v>4</v>
      </c>
      <c r="F17" s="10">
        <f t="shared" si="0"/>
        <v>43.8</v>
      </c>
    </row>
    <row r="18" spans="1:6" ht="12.75">
      <c r="A18" s="45">
        <v>182829</v>
      </c>
      <c r="B18" s="45" t="s">
        <v>50</v>
      </c>
      <c r="C18" s="10">
        <v>0.55</v>
      </c>
      <c r="D18" s="15">
        <v>1</v>
      </c>
      <c r="E18" s="32">
        <f>$C$2*D18</f>
        <v>100</v>
      </c>
      <c r="F18" s="10">
        <f t="shared" si="0"/>
        <v>55.00000000000001</v>
      </c>
    </row>
    <row r="19" spans="1:6" ht="12.75">
      <c r="A19" s="9"/>
      <c r="B19" s="17"/>
      <c r="C19" s="10"/>
      <c r="D19" s="15"/>
      <c r="E19" s="32"/>
      <c r="F19" s="10"/>
    </row>
    <row r="20" spans="1:6" ht="12.75">
      <c r="A20" s="9"/>
      <c r="B20" s="9"/>
      <c r="C20" s="10"/>
      <c r="D20" s="15"/>
      <c r="E20" s="15"/>
      <c r="F20" s="10"/>
    </row>
    <row r="21" spans="1:6" ht="12.75">
      <c r="A21" s="9"/>
      <c r="B21" s="9"/>
      <c r="C21" s="10"/>
      <c r="D21" s="15"/>
      <c r="E21" s="15"/>
      <c r="F21" s="10"/>
    </row>
    <row r="22" spans="1:6" ht="12.75">
      <c r="A22" s="1"/>
      <c r="B22" s="1"/>
      <c r="C22" s="2"/>
      <c r="D22" s="14"/>
      <c r="E22" s="14"/>
      <c r="F22" s="2"/>
    </row>
    <row r="23" spans="1:6" ht="18">
      <c r="A23" s="5" t="s">
        <v>3</v>
      </c>
      <c r="B23" s="6"/>
      <c r="C23" s="7"/>
      <c r="D23" s="16"/>
      <c r="E23" s="16"/>
      <c r="F23" s="7"/>
    </row>
    <row r="24" spans="1:6" ht="12.75">
      <c r="A24" s="12" t="s">
        <v>28</v>
      </c>
      <c r="B24" s="6" t="s">
        <v>13</v>
      </c>
      <c r="C24" s="7">
        <v>0.462</v>
      </c>
      <c r="D24" s="16">
        <v>1</v>
      </c>
      <c r="E24" s="16">
        <f>$C$2*D24</f>
        <v>100</v>
      </c>
      <c r="F24" s="7">
        <f>C24*E24</f>
        <v>46.2</v>
      </c>
    </row>
    <row r="25" spans="1:6" ht="12.75">
      <c r="A25" s="37" t="s">
        <v>22</v>
      </c>
      <c r="B25" s="37" t="s">
        <v>23</v>
      </c>
      <c r="C25" s="7">
        <v>7.73</v>
      </c>
      <c r="D25" s="16">
        <v>1</v>
      </c>
      <c r="E25" s="16">
        <f>$C$2*D25</f>
        <v>100</v>
      </c>
      <c r="F25" s="7">
        <f>C25*E25</f>
        <v>773</v>
      </c>
    </row>
    <row r="26" spans="1:6" ht="12.75">
      <c r="A26" s="37" t="s">
        <v>26</v>
      </c>
      <c r="B26" s="37" t="s">
        <v>27</v>
      </c>
      <c r="C26" s="7">
        <v>0.24</v>
      </c>
      <c r="D26" s="16">
        <v>1</v>
      </c>
      <c r="E26" s="16">
        <f>$C$2*D26</f>
        <v>100</v>
      </c>
      <c r="F26" s="7">
        <f>C26*E26</f>
        <v>24</v>
      </c>
    </row>
    <row r="27" spans="1:6" ht="12.75">
      <c r="A27" s="12" t="s">
        <v>1</v>
      </c>
      <c r="B27" s="12" t="s">
        <v>14</v>
      </c>
      <c r="C27" s="21">
        <v>0.47</v>
      </c>
      <c r="D27" s="25">
        <v>1</v>
      </c>
      <c r="E27" s="25">
        <f>$C$2*D27</f>
        <v>100</v>
      </c>
      <c r="F27" s="21">
        <f>C27*E27</f>
        <v>47</v>
      </c>
    </row>
    <row r="28" spans="1:6" ht="12.75">
      <c r="A28" s="13" t="s">
        <v>19</v>
      </c>
      <c r="B28" s="12" t="s">
        <v>20</v>
      </c>
      <c r="C28" s="21">
        <v>1.64</v>
      </c>
      <c r="D28" s="25">
        <v>1</v>
      </c>
      <c r="E28" s="25">
        <f>$C$2*D28</f>
        <v>100</v>
      </c>
      <c r="F28" s="21">
        <f>C28*E28</f>
        <v>164</v>
      </c>
    </row>
    <row r="29" spans="1:6" ht="12.75">
      <c r="A29" s="40"/>
      <c r="B29" s="12"/>
      <c r="C29" s="21"/>
      <c r="D29" s="25"/>
      <c r="E29" s="25"/>
      <c r="F29" s="21"/>
    </row>
    <row r="30" spans="1:6" ht="12.75">
      <c r="A30" s="40"/>
      <c r="B30" s="12"/>
      <c r="C30" s="21"/>
      <c r="D30" s="25"/>
      <c r="E30" s="25"/>
      <c r="F30" s="21"/>
    </row>
    <row r="31" spans="1:6" ht="12.75">
      <c r="A31" s="13"/>
      <c r="B31" s="13"/>
      <c r="C31" s="11"/>
      <c r="D31" s="16"/>
      <c r="E31" s="16"/>
      <c r="F31" s="7"/>
    </row>
    <row r="32" spans="1:6" ht="12.75">
      <c r="A32" s="1"/>
      <c r="B32" s="1"/>
      <c r="C32" s="2"/>
      <c r="D32" s="14"/>
      <c r="E32" s="14"/>
      <c r="F32" s="2"/>
    </row>
    <row r="33" spans="1:6" ht="12.75">
      <c r="A33" s="1"/>
      <c r="B33" s="1"/>
      <c r="C33" s="1"/>
      <c r="D33" s="14"/>
      <c r="E33" s="14"/>
      <c r="F33" s="1"/>
    </row>
    <row r="34" spans="1:6" ht="18">
      <c r="A34" s="38" t="s">
        <v>70</v>
      </c>
      <c r="B34" s="6" t="s">
        <v>71</v>
      </c>
      <c r="C34" s="6"/>
      <c r="D34" s="16"/>
      <c r="E34" s="16"/>
      <c r="F34" s="6"/>
    </row>
    <row r="35" spans="1:6" ht="12.75">
      <c r="A35" s="6" t="s">
        <v>15</v>
      </c>
      <c r="B35" s="6" t="s">
        <v>16</v>
      </c>
      <c r="C35" s="21">
        <v>7.15</v>
      </c>
      <c r="D35" s="16">
        <v>1</v>
      </c>
      <c r="E35" s="16">
        <v>125</v>
      </c>
      <c r="F35" s="7">
        <v>67.8</v>
      </c>
    </row>
    <row r="36" spans="1:6" ht="12.75">
      <c r="A36" s="18"/>
      <c r="B36" s="18"/>
      <c r="C36" s="22"/>
      <c r="D36" s="19"/>
      <c r="E36" s="19"/>
      <c r="F36" s="18"/>
    </row>
    <row r="37" spans="1:6" ht="18">
      <c r="A37" s="8" t="s">
        <v>4</v>
      </c>
      <c r="B37" s="9"/>
      <c r="C37" s="17"/>
      <c r="D37" s="15"/>
      <c r="E37" s="15"/>
      <c r="F37" s="9"/>
    </row>
    <row r="38" spans="1:6" ht="12.75">
      <c r="A38" s="9" t="s">
        <v>17</v>
      </c>
      <c r="B38" s="9" t="s">
        <v>18</v>
      </c>
      <c r="C38" s="23">
        <v>0.52</v>
      </c>
      <c r="D38" s="15">
        <v>1</v>
      </c>
      <c r="E38" s="15">
        <v>150</v>
      </c>
      <c r="F38" s="10">
        <f>C38*E38</f>
        <v>78</v>
      </c>
    </row>
    <row r="39" spans="1:6" ht="12.75">
      <c r="A39" s="1"/>
      <c r="B39" s="1"/>
      <c r="C39" s="1"/>
      <c r="D39" s="14"/>
      <c r="E39" s="14"/>
      <c r="F39" s="1"/>
    </row>
    <row r="40" spans="4:7" ht="12.75">
      <c r="D40" s="14"/>
      <c r="E40" s="14"/>
      <c r="G40" s="26"/>
    </row>
    <row r="41" spans="1:6" ht="18">
      <c r="A41" s="5" t="s">
        <v>33</v>
      </c>
      <c r="B41" s="6"/>
      <c r="C41" s="6"/>
      <c r="D41" s="16"/>
      <c r="E41" s="16"/>
      <c r="F41" s="6"/>
    </row>
    <row r="42" spans="1:6" ht="12.75">
      <c r="A42" s="27" t="s">
        <v>42</v>
      </c>
      <c r="B42" s="27" t="s">
        <v>43</v>
      </c>
      <c r="C42" s="29">
        <v>0.99</v>
      </c>
      <c r="D42" s="30">
        <v>1</v>
      </c>
      <c r="E42" s="16">
        <v>100</v>
      </c>
      <c r="F42" s="21">
        <f>C42*E42</f>
        <v>99</v>
      </c>
    </row>
    <row r="44" spans="1:6" ht="18">
      <c r="A44" s="5" t="s">
        <v>29</v>
      </c>
      <c r="B44" s="6"/>
      <c r="C44" s="7"/>
      <c r="D44" s="16" t="s">
        <v>61</v>
      </c>
      <c r="E44" s="16" t="s">
        <v>60</v>
      </c>
      <c r="F44" s="6"/>
    </row>
    <row r="45" spans="1:6" ht="12.75">
      <c r="A45" s="12" t="s">
        <v>54</v>
      </c>
      <c r="B45" s="26" t="s">
        <v>51</v>
      </c>
      <c r="C45" s="28">
        <v>1.33</v>
      </c>
      <c r="D45" s="25">
        <v>100</v>
      </c>
      <c r="E45" s="25">
        <v>100</v>
      </c>
      <c r="F45" s="21">
        <f aca="true" t="shared" si="1" ref="F45:F65">C45*E45</f>
        <v>133</v>
      </c>
    </row>
    <row r="46" spans="1:6" ht="12.75">
      <c r="A46" s="12" t="s">
        <v>53</v>
      </c>
      <c r="B46" s="31" t="s">
        <v>74</v>
      </c>
      <c r="C46" s="28">
        <v>1.77</v>
      </c>
      <c r="D46" s="25">
        <v>100</v>
      </c>
      <c r="E46" s="25">
        <v>100</v>
      </c>
      <c r="F46" s="21">
        <f t="shared" si="1"/>
        <v>177</v>
      </c>
    </row>
    <row r="47" spans="1:6" ht="12.75">
      <c r="A47" s="12" t="s">
        <v>52</v>
      </c>
      <c r="B47" s="26" t="s">
        <v>75</v>
      </c>
      <c r="C47" s="28">
        <v>11.99</v>
      </c>
      <c r="D47" s="25">
        <v>100</v>
      </c>
      <c r="E47" s="25">
        <v>10</v>
      </c>
      <c r="F47" s="21">
        <f t="shared" si="1"/>
        <v>119.9</v>
      </c>
    </row>
    <row r="48" spans="1:6" ht="12.75">
      <c r="A48" s="37" t="s">
        <v>55</v>
      </c>
      <c r="B48" s="46" t="s">
        <v>76</v>
      </c>
      <c r="C48" s="28">
        <v>7.54</v>
      </c>
      <c r="D48" s="25">
        <v>990</v>
      </c>
      <c r="E48" s="25">
        <v>10</v>
      </c>
      <c r="F48" s="21">
        <f t="shared" si="1"/>
        <v>75.4</v>
      </c>
    </row>
    <row r="49" spans="1:6" ht="12.75">
      <c r="A49" s="12" t="s">
        <v>45</v>
      </c>
      <c r="B49" s="26" t="s">
        <v>77</v>
      </c>
      <c r="C49" s="28">
        <v>2.22</v>
      </c>
      <c r="D49" s="25">
        <v>100</v>
      </c>
      <c r="E49" s="25">
        <v>100</v>
      </c>
      <c r="F49" s="21">
        <f t="shared" si="1"/>
        <v>222.00000000000003</v>
      </c>
    </row>
    <row r="50" spans="1:6" ht="12.75">
      <c r="A50" s="37" t="s">
        <v>56</v>
      </c>
      <c r="B50" s="46" t="s">
        <v>39</v>
      </c>
      <c r="C50" s="28">
        <v>3.4</v>
      </c>
      <c r="D50" s="25">
        <v>400</v>
      </c>
      <c r="E50" s="25">
        <v>4</v>
      </c>
      <c r="F50" s="21">
        <f t="shared" si="1"/>
        <v>13.6</v>
      </c>
    </row>
    <row r="51" spans="1:6" ht="12.75">
      <c r="A51" s="12" t="s">
        <v>57</v>
      </c>
      <c r="B51" s="26" t="s">
        <v>37</v>
      </c>
      <c r="C51" s="28">
        <v>7.83</v>
      </c>
      <c r="D51" s="25">
        <v>440</v>
      </c>
      <c r="E51" s="25">
        <v>5</v>
      </c>
      <c r="F51" s="21">
        <f t="shared" si="1"/>
        <v>39.15</v>
      </c>
    </row>
    <row r="52" spans="1:6" ht="12.75">
      <c r="A52" s="12" t="s">
        <v>58</v>
      </c>
      <c r="B52" s="12" t="s">
        <v>44</v>
      </c>
      <c r="C52" s="28">
        <v>17.99</v>
      </c>
      <c r="D52" s="25">
        <v>100</v>
      </c>
      <c r="E52" s="25">
        <v>10</v>
      </c>
      <c r="F52" s="21">
        <f t="shared" si="1"/>
        <v>179.89999999999998</v>
      </c>
    </row>
    <row r="53" spans="1:6" ht="12.75">
      <c r="A53" s="37" t="s">
        <v>59</v>
      </c>
      <c r="B53" s="37" t="s">
        <v>38</v>
      </c>
      <c r="C53" s="28">
        <v>5.57</v>
      </c>
      <c r="D53" s="25">
        <v>100</v>
      </c>
      <c r="E53" s="25">
        <v>2</v>
      </c>
      <c r="F53" s="21">
        <f t="shared" si="1"/>
        <v>11.14</v>
      </c>
    </row>
    <row r="54" spans="1:6" ht="12.75">
      <c r="A54" s="37" t="s">
        <v>46</v>
      </c>
      <c r="B54" s="37" t="s">
        <v>80</v>
      </c>
      <c r="C54" s="28">
        <v>2.8</v>
      </c>
      <c r="D54" s="25">
        <v>100</v>
      </c>
      <c r="E54" s="25">
        <v>2</v>
      </c>
      <c r="F54" s="21">
        <f t="shared" si="1"/>
        <v>5.6</v>
      </c>
    </row>
    <row r="55" spans="1:6" ht="12.75">
      <c r="A55" s="37" t="s">
        <v>47</v>
      </c>
      <c r="B55" s="37" t="s">
        <v>40</v>
      </c>
      <c r="C55" s="28">
        <v>2.57</v>
      </c>
      <c r="D55" s="25">
        <v>100</v>
      </c>
      <c r="E55" s="25">
        <v>2</v>
      </c>
      <c r="F55" s="21">
        <f t="shared" si="1"/>
        <v>5.14</v>
      </c>
    </row>
    <row r="56" spans="1:6" ht="12.75">
      <c r="A56" s="37" t="s">
        <v>82</v>
      </c>
      <c r="B56" s="37" t="s">
        <v>81</v>
      </c>
      <c r="C56" s="28">
        <v>7.99</v>
      </c>
      <c r="D56" s="25">
        <v>100</v>
      </c>
      <c r="E56" s="25">
        <v>4</v>
      </c>
      <c r="F56" s="21">
        <f t="shared" si="1"/>
        <v>31.96</v>
      </c>
    </row>
    <row r="57" spans="1:6" ht="12.75">
      <c r="A57" s="37" t="s">
        <v>83</v>
      </c>
      <c r="B57" s="37" t="s">
        <v>62</v>
      </c>
      <c r="C57" s="28">
        <v>7.99</v>
      </c>
      <c r="D57" s="25">
        <v>400</v>
      </c>
      <c r="E57" s="25">
        <v>4</v>
      </c>
      <c r="F57" s="21">
        <f t="shared" si="1"/>
        <v>31.96</v>
      </c>
    </row>
    <row r="58" spans="1:6" ht="12.75">
      <c r="A58" s="37" t="s">
        <v>63</v>
      </c>
      <c r="B58" s="37" t="s">
        <v>32</v>
      </c>
      <c r="C58" s="28">
        <v>5.41</v>
      </c>
      <c r="D58" s="25">
        <v>500</v>
      </c>
      <c r="E58" s="25">
        <v>1</v>
      </c>
      <c r="F58" s="21">
        <f t="shared" si="1"/>
        <v>5.41</v>
      </c>
    </row>
    <row r="59" spans="1:6" ht="12.75">
      <c r="A59" s="37" t="s">
        <v>48</v>
      </c>
      <c r="B59" s="37" t="s">
        <v>64</v>
      </c>
      <c r="C59" s="28">
        <v>18.82</v>
      </c>
      <c r="D59" s="25">
        <v>3200</v>
      </c>
      <c r="E59" s="25">
        <v>4</v>
      </c>
      <c r="F59" s="21">
        <f t="shared" si="1"/>
        <v>75.28</v>
      </c>
    </row>
    <row r="60" spans="1:6" ht="12.75">
      <c r="A60" s="12" t="s">
        <v>49</v>
      </c>
      <c r="B60" s="12" t="s">
        <v>65</v>
      </c>
      <c r="C60" s="28">
        <v>2.43</v>
      </c>
      <c r="D60" s="25">
        <v>100</v>
      </c>
      <c r="E60" s="25">
        <v>110</v>
      </c>
      <c r="F60" s="21">
        <f t="shared" si="1"/>
        <v>267.3</v>
      </c>
    </row>
    <row r="61" spans="1:6" ht="12.75">
      <c r="A61" s="12" t="s">
        <v>66</v>
      </c>
      <c r="B61" s="12" t="s">
        <v>41</v>
      </c>
      <c r="C61" s="28">
        <v>1.06</v>
      </c>
      <c r="D61" s="25">
        <v>100</v>
      </c>
      <c r="E61" s="25">
        <v>100</v>
      </c>
      <c r="F61" s="21">
        <f t="shared" si="1"/>
        <v>106</v>
      </c>
    </row>
    <row r="62" spans="1:6" ht="12.75">
      <c r="A62" s="12" t="s">
        <v>68</v>
      </c>
      <c r="B62" s="12" t="s">
        <v>79</v>
      </c>
      <c r="C62" s="28">
        <v>89.99</v>
      </c>
      <c r="D62" s="25">
        <v>100</v>
      </c>
      <c r="E62" s="25">
        <v>2</v>
      </c>
      <c r="F62" s="21">
        <f t="shared" si="1"/>
        <v>179.98</v>
      </c>
    </row>
    <row r="63" spans="1:6" ht="12.75">
      <c r="A63" s="12" t="s">
        <v>69</v>
      </c>
      <c r="B63" s="26" t="s">
        <v>67</v>
      </c>
      <c r="C63" s="28">
        <v>1.96</v>
      </c>
      <c r="D63" s="25">
        <v>100</v>
      </c>
      <c r="E63" s="25">
        <v>100</v>
      </c>
      <c r="F63" s="21">
        <f t="shared" si="1"/>
        <v>196</v>
      </c>
    </row>
    <row r="64" spans="1:6" ht="12.75">
      <c r="A64" s="47" t="s">
        <v>73</v>
      </c>
      <c r="B64" s="46" t="s">
        <v>78</v>
      </c>
      <c r="C64" s="41">
        <v>9.89</v>
      </c>
      <c r="D64" s="42">
        <v>100</v>
      </c>
      <c r="E64" s="42">
        <v>1</v>
      </c>
      <c r="F64" s="43">
        <f t="shared" si="1"/>
        <v>9.89</v>
      </c>
    </row>
    <row r="65" spans="1:6" ht="12.75">
      <c r="A65" s="39" t="s">
        <v>85</v>
      </c>
      <c r="B65" s="26" t="s">
        <v>84</v>
      </c>
      <c r="C65" s="41">
        <v>2.35</v>
      </c>
      <c r="D65" s="42">
        <v>100</v>
      </c>
      <c r="E65" s="42">
        <v>100</v>
      </c>
      <c r="F65" s="44">
        <f t="shared" si="1"/>
        <v>235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Jacob.Glower</dc:creator>
  <cp:keywords/>
  <dc:description/>
  <cp:lastModifiedBy>Jake Glower</cp:lastModifiedBy>
  <cp:lastPrinted>2017-06-22T14:43:17Z</cp:lastPrinted>
  <dcterms:created xsi:type="dcterms:W3CDTF">2008-04-29T14:52:25Z</dcterms:created>
  <dcterms:modified xsi:type="dcterms:W3CDTF">2021-06-23T18:03:55Z</dcterms:modified>
  <cp:category/>
  <cp:version/>
  <cp:contentType/>
  <cp:contentStatus/>
</cp:coreProperties>
</file>